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7320" windowHeight="13660"/>
  </bookViews>
  <sheets>
    <sheet name="Ucasti" sheetId="1" r:id="rId1"/>
    <sheet name="vydaje" sheetId="2" r:id="rId2"/>
    <sheet name="Vaskova_tabulka" sheetId="3" r:id="rId3"/>
  </sheets>
  <definedNames>
    <definedName name="_xlnm._FilterDatabase" localSheetId="0" hidden="1">Ucasti!$A$2:$P$29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" l="1"/>
  <c r="C15" i="2"/>
  <c r="N4" i="1"/>
  <c r="O4" i="1"/>
  <c r="P4" i="1"/>
  <c r="T4" i="1"/>
  <c r="N5" i="1"/>
  <c r="O5" i="1"/>
  <c r="P5" i="1"/>
  <c r="T5" i="1"/>
  <c r="N6" i="1"/>
  <c r="O6" i="1"/>
  <c r="P6" i="1"/>
  <c r="T6" i="1"/>
  <c r="N7" i="1"/>
  <c r="O7" i="1"/>
  <c r="P7" i="1"/>
  <c r="T7" i="1"/>
  <c r="N8" i="1"/>
  <c r="O8" i="1"/>
  <c r="P8" i="1"/>
  <c r="T8" i="1"/>
  <c r="N9" i="1"/>
  <c r="O9" i="1"/>
  <c r="P9" i="1"/>
  <c r="T9" i="1"/>
  <c r="N10" i="1"/>
  <c r="O10" i="1"/>
  <c r="P10" i="1"/>
  <c r="T10" i="1"/>
  <c r="N11" i="1"/>
  <c r="O11" i="1"/>
  <c r="P11" i="1"/>
  <c r="T11" i="1"/>
  <c r="N12" i="1"/>
  <c r="O12" i="1"/>
  <c r="P12" i="1"/>
  <c r="T12" i="1"/>
  <c r="N13" i="1"/>
  <c r="O13" i="1"/>
  <c r="P13" i="1"/>
  <c r="T13" i="1"/>
  <c r="N14" i="1"/>
  <c r="O14" i="1"/>
  <c r="P14" i="1"/>
  <c r="T14" i="1"/>
  <c r="N15" i="1"/>
  <c r="O15" i="1"/>
  <c r="P15" i="1"/>
  <c r="T15" i="1"/>
  <c r="N16" i="1"/>
  <c r="O16" i="1"/>
  <c r="P16" i="1"/>
  <c r="T16" i="1"/>
  <c r="N17" i="1"/>
  <c r="O17" i="1"/>
  <c r="P17" i="1"/>
  <c r="T17" i="1"/>
  <c r="N18" i="1"/>
  <c r="O18" i="1"/>
  <c r="P18" i="1"/>
  <c r="T18" i="1"/>
  <c r="N19" i="1"/>
  <c r="O19" i="1"/>
  <c r="P19" i="1"/>
  <c r="T19" i="1"/>
  <c r="N20" i="1"/>
  <c r="O20" i="1"/>
  <c r="P20" i="1"/>
  <c r="T20" i="1"/>
  <c r="N21" i="1"/>
  <c r="O21" i="1"/>
  <c r="P21" i="1"/>
  <c r="T21" i="1"/>
  <c r="N22" i="1"/>
  <c r="O22" i="1"/>
  <c r="P22" i="1"/>
  <c r="T22" i="1"/>
  <c r="N23" i="1"/>
  <c r="O23" i="1"/>
  <c r="P23" i="1"/>
  <c r="T23" i="1"/>
  <c r="N24" i="1"/>
  <c r="O24" i="1"/>
  <c r="P24" i="1"/>
  <c r="T24" i="1"/>
  <c r="N25" i="1"/>
  <c r="O25" i="1"/>
  <c r="P25" i="1"/>
  <c r="T25" i="1"/>
  <c r="N26" i="1"/>
  <c r="O26" i="1"/>
  <c r="P26" i="1"/>
  <c r="T26" i="1"/>
  <c r="N3" i="1"/>
  <c r="O3" i="1"/>
  <c r="P3" i="1"/>
  <c r="T3" i="1"/>
  <c r="M29" i="1"/>
  <c r="L29" i="1"/>
  <c r="N28" i="1"/>
  <c r="O28" i="1"/>
  <c r="P28" i="1"/>
  <c r="T28" i="1"/>
  <c r="K29" i="1"/>
  <c r="J29" i="1"/>
  <c r="S29" i="1"/>
  <c r="R29" i="1"/>
  <c r="N27" i="1"/>
  <c r="O27" i="1"/>
  <c r="P27" i="1"/>
  <c r="T27" i="1"/>
  <c r="P29" i="1"/>
  <c r="T29" i="1"/>
  <c r="E29" i="1"/>
  <c r="F29" i="1"/>
  <c r="G29" i="1"/>
  <c r="H29" i="1"/>
  <c r="I29" i="1"/>
  <c r="D29" i="1"/>
  <c r="N29" i="1"/>
</calcChain>
</file>

<file path=xl/sharedStrings.xml><?xml version="1.0" encoding="utf-8"?>
<sst xmlns="http://schemas.openxmlformats.org/spreadsheetml/2006/main" count="153" uniqueCount="139">
  <si>
    <t>ČPŠ VBM</t>
  </si>
  <si>
    <t>19.4.2015</t>
  </si>
  <si>
    <t>22.3.2015</t>
  </si>
  <si>
    <t>ČPŠ ZBM</t>
  </si>
  <si>
    <t>ČPŠ DKP</t>
  </si>
  <si>
    <t>30.5.2015</t>
  </si>
  <si>
    <t>26.4.2015</t>
  </si>
  <si>
    <t>31.5.2015</t>
  </si>
  <si>
    <t>12.9.2015</t>
  </si>
  <si>
    <t>13.9.2015</t>
  </si>
  <si>
    <t>SJI</t>
  </si>
  <si>
    <t>Jarní pohár</t>
  </si>
  <si>
    <t>Teplá Karolína</t>
  </si>
  <si>
    <t>Fundová Eliška</t>
  </si>
  <si>
    <t>Myslivcová Pavla</t>
  </si>
  <si>
    <t>Jedličková Zuzana</t>
  </si>
  <si>
    <t>Myslivcová Markéta</t>
  </si>
  <si>
    <t>Weiner Jakub</t>
  </si>
  <si>
    <t>Paclík Roman</t>
  </si>
  <si>
    <t>Čečková Martina</t>
  </si>
  <si>
    <t>Chmelařová Michaela</t>
  </si>
  <si>
    <t>Šmehlík Eduard</t>
  </si>
  <si>
    <t>Hepner David</t>
  </si>
  <si>
    <t>Mechlová Lenka</t>
  </si>
  <si>
    <t>Svoboda Lukáš</t>
  </si>
  <si>
    <t>Komanec Václav</t>
  </si>
  <si>
    <t>Šabatka Jan</t>
  </si>
  <si>
    <t>Remeš Petr</t>
  </si>
  <si>
    <t>Jirásek Michal</t>
  </si>
  <si>
    <t>Novotná Barbora</t>
  </si>
  <si>
    <t>Červená Adéla</t>
  </si>
  <si>
    <t>Dwojak Wojciech</t>
  </si>
  <si>
    <t>Tomalík Ondřej</t>
  </si>
  <si>
    <t>Slovák Miroslav</t>
  </si>
  <si>
    <t>Jedlička Lukáš</t>
  </si>
  <si>
    <t>Souček Tomáš</t>
  </si>
  <si>
    <t>10.10.2015</t>
  </si>
  <si>
    <t>MČR-Š TZL</t>
  </si>
  <si>
    <t>Družstva TZL</t>
  </si>
  <si>
    <t>11.10.2015</t>
  </si>
  <si>
    <t>24.5.2015</t>
  </si>
  <si>
    <t>MČRSŠ ASU</t>
  </si>
  <si>
    <t>Celkem</t>
  </si>
  <si>
    <t>Ondřejová Dita</t>
  </si>
  <si>
    <t>pocet</t>
  </si>
  <si>
    <t>procento</t>
  </si>
  <si>
    <t>jmeno</t>
  </si>
  <si>
    <t>odmena</t>
  </si>
  <si>
    <t>email</t>
  </si>
  <si>
    <t>SHK8101</t>
  </si>
  <si>
    <t>SHK9351</t>
  </si>
  <si>
    <t>eliskafundova@seznam.cz</t>
  </si>
  <si>
    <t>SHK9151</t>
  </si>
  <si>
    <t>michaela.chmelarova@email.cz</t>
  </si>
  <si>
    <t>SHK8100</t>
  </si>
  <si>
    <t>lukas.jedlicka@email.cz</t>
  </si>
  <si>
    <t>SHK8150</t>
  </si>
  <si>
    <t>zuste@email.cz</t>
  </si>
  <si>
    <t>SHK8901</t>
  </si>
  <si>
    <t>misa-jirasek@seznam.cz</t>
  </si>
  <si>
    <t>SHK8406</t>
  </si>
  <si>
    <t>vaskac@email.cz</t>
  </si>
  <si>
    <t>SHK9051</t>
  </si>
  <si>
    <t>L.Mechlova@seznam.cz</t>
  </si>
  <si>
    <t>SHK9352</t>
  </si>
  <si>
    <t>p.myslivcova@email.cz</t>
  </si>
  <si>
    <t>SHK8658</t>
  </si>
  <si>
    <t>N.o.v.o.t.n.a.b@seznam.cz</t>
  </si>
  <si>
    <t>SHK8550</t>
  </si>
  <si>
    <t>ditaterezieondrej@yahoo.com</t>
  </si>
  <si>
    <t>SHK7801</t>
  </si>
  <si>
    <t>paclik@seznam.cz</t>
  </si>
  <si>
    <t>SHK9403</t>
  </si>
  <si>
    <t>pet.r.emes@seznam.cz</t>
  </si>
  <si>
    <t>SHK8200</t>
  </si>
  <si>
    <t>webmaster@penkavcivrch.cz</t>
  </si>
  <si>
    <t>SHK7905</t>
  </si>
  <si>
    <t>piskot@centrum.cz</t>
  </si>
  <si>
    <t>SHK9001</t>
  </si>
  <si>
    <t>f.008@seznam.cz</t>
  </si>
  <si>
    <t>SHK8702</t>
  </si>
  <si>
    <t>esmehlik@gmail.com</t>
  </si>
  <si>
    <t>SHK9251</t>
  </si>
  <si>
    <t>Kajcat@seznam.cz</t>
  </si>
  <si>
    <t>SHK8904</t>
  </si>
  <si>
    <t>oto@shk-ob.cz</t>
  </si>
  <si>
    <t>SHK7911</t>
  </si>
  <si>
    <t>jakub.weiner@seznam.cz</t>
  </si>
  <si>
    <t>SHK7753</t>
  </si>
  <si>
    <t>martina.ceckova@gmail.com</t>
  </si>
  <si>
    <t>SHK9755</t>
  </si>
  <si>
    <t>cervadla@gmail.com</t>
  </si>
  <si>
    <t>SHK7601</t>
  </si>
  <si>
    <t>hepner@seznam.cz</t>
  </si>
  <si>
    <t>SHK9650</t>
  </si>
  <si>
    <t>marketa.myslivcova@o2active.cz</t>
  </si>
  <si>
    <t>SHK7704</t>
  </si>
  <si>
    <t>slovak.m@seznam.cz</t>
  </si>
  <si>
    <t>SHK7605</t>
  </si>
  <si>
    <t>Svoboda Ondřej</t>
  </si>
  <si>
    <t>ondrasvo@seznam.cz</t>
  </si>
  <si>
    <t>reg</t>
  </si>
  <si>
    <t>CPS SJI</t>
  </si>
  <si>
    <t>umele zapocteno</t>
  </si>
  <si>
    <t>vratka startovne</t>
  </si>
  <si>
    <t>vratka celkem</t>
  </si>
  <si>
    <t>datum</t>
  </si>
  <si>
    <t>duvod</t>
  </si>
  <si>
    <t>castka</t>
  </si>
  <si>
    <t>poznamka</t>
  </si>
  <si>
    <t>25.-26.4.2015</t>
  </si>
  <si>
    <t>Dwojak stafety,NOB, ubyt</t>
  </si>
  <si>
    <t>9.5.2015</t>
  </si>
  <si>
    <t>SD soustredeni Adr cestak</t>
  </si>
  <si>
    <t>20.-21.6.2015</t>
  </si>
  <si>
    <t>Dwojak MCR KT ubyt, vecere</t>
  </si>
  <si>
    <t>27.-30.8.2015</t>
  </si>
  <si>
    <t>VT Sastin doprava</t>
  </si>
  <si>
    <t>VT Sastin mapy</t>
  </si>
  <si>
    <t>castka 1896 za PHK je odectena v cene za ubytovani</t>
  </si>
  <si>
    <t>VT Sastin ubyt,jidlo</t>
  </si>
  <si>
    <t>VT Sastin prispevek od ucastniku</t>
  </si>
  <si>
    <t>bude urceno dle celkoveho rozpoctu a odecteno kazdemu z IU</t>
  </si>
  <si>
    <t>5.9.2015</t>
  </si>
  <si>
    <t>Polaci registrace</t>
  </si>
  <si>
    <t>12.-13.9.2015</t>
  </si>
  <si>
    <t>Řásná štafety Poláci start, ubyt</t>
  </si>
  <si>
    <t>3.-4.10.2015</t>
  </si>
  <si>
    <t>VT pred MCR ST+klubu - doprava</t>
  </si>
  <si>
    <t>sezona 2015</t>
  </si>
  <si>
    <t>stafety startovne vratka</t>
  </si>
  <si>
    <t>celkem</t>
  </si>
  <si>
    <t>VT Osecek / Bor - jidlo, piti (Makro)</t>
  </si>
  <si>
    <t>účast v týmu</t>
  </si>
  <si>
    <t>ŠTAFETY 50%</t>
  </si>
  <si>
    <t>ŠTAFETY 100%</t>
  </si>
  <si>
    <t>úspěch s týmem</t>
  </si>
  <si>
    <t>Poláci</t>
  </si>
  <si>
    <t>dle fa od PHK (Polaci 4x30E= 3240 CZE)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</si>
</sst>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ySplit="2" topLeftCell="A3" activePane="bottomLeft" state="frozen"/>
      <selection activeCell="D1" sqref="D1"/>
      <selection pane="bottomLeft"/>
    </sheetView>
  </sheetViews>
  <sheetFormatPr baseColWidth="10" defaultColWidth="8.83203125" defaultRowHeight="14" x14ac:dyDescent="0"/>
  <cols>
    <col min="1" max="1" width="20.33203125" bestFit="1" customWidth="1"/>
    <col min="2" max="2" width="8.5" bestFit="1" customWidth="1"/>
    <col min="3" max="3" width="13.1640625" customWidth="1"/>
    <col min="4" max="4" width="10.5" bestFit="1" customWidth="1"/>
    <col min="7" max="7" width="11" bestFit="1" customWidth="1"/>
    <col min="12" max="12" width="10.1640625" bestFit="1" customWidth="1"/>
    <col min="13" max="13" width="11.83203125" bestFit="1" customWidth="1"/>
    <col min="16" max="16" width="14.6640625" bestFit="1" customWidth="1"/>
    <col min="20" max="20" width="13.5" bestFit="1" customWidth="1"/>
  </cols>
  <sheetData>
    <row r="1" spans="1:20">
      <c r="D1" t="s">
        <v>2</v>
      </c>
      <c r="E1" t="s">
        <v>1</v>
      </c>
      <c r="F1" t="s">
        <v>6</v>
      </c>
      <c r="G1" t="s">
        <v>40</v>
      </c>
      <c r="H1" t="s">
        <v>5</v>
      </c>
      <c r="I1" t="s">
        <v>7</v>
      </c>
      <c r="J1" t="s">
        <v>8</v>
      </c>
      <c r="K1" t="s">
        <v>9</v>
      </c>
      <c r="L1" t="s">
        <v>36</v>
      </c>
      <c r="M1" t="s">
        <v>39</v>
      </c>
      <c r="R1" t="s">
        <v>1</v>
      </c>
      <c r="S1" t="s">
        <v>9</v>
      </c>
    </row>
    <row r="2" spans="1:20">
      <c r="A2" t="s">
        <v>46</v>
      </c>
      <c r="B2" t="s">
        <v>101</v>
      </c>
      <c r="C2" t="s">
        <v>48</v>
      </c>
      <c r="D2" t="s">
        <v>11</v>
      </c>
      <c r="E2" t="s">
        <v>0</v>
      </c>
      <c r="F2" t="s">
        <v>3</v>
      </c>
      <c r="G2" t="s">
        <v>41</v>
      </c>
      <c r="H2" t="s">
        <v>4</v>
      </c>
      <c r="I2" t="s">
        <v>4</v>
      </c>
      <c r="J2" t="s">
        <v>10</v>
      </c>
      <c r="K2" t="s">
        <v>10</v>
      </c>
      <c r="L2" t="s">
        <v>37</v>
      </c>
      <c r="M2" t="s">
        <v>38</v>
      </c>
      <c r="N2" t="s">
        <v>44</v>
      </c>
      <c r="O2" t="s">
        <v>45</v>
      </c>
      <c r="P2" t="s">
        <v>104</v>
      </c>
      <c r="Q2" t="s">
        <v>47</v>
      </c>
      <c r="R2" t="s">
        <v>0</v>
      </c>
      <c r="S2" t="s">
        <v>102</v>
      </c>
      <c r="T2" s="2" t="s">
        <v>105</v>
      </c>
    </row>
    <row r="3" spans="1:20">
      <c r="A3" t="s">
        <v>22</v>
      </c>
      <c r="B3" t="s">
        <v>92</v>
      </c>
      <c r="C3" t="s">
        <v>93</v>
      </c>
      <c r="D3">
        <v>150</v>
      </c>
      <c r="E3">
        <v>190</v>
      </c>
      <c r="F3">
        <v>190</v>
      </c>
      <c r="H3">
        <v>190</v>
      </c>
      <c r="I3">
        <v>190</v>
      </c>
      <c r="J3">
        <v>190</v>
      </c>
      <c r="K3">
        <v>190</v>
      </c>
      <c r="L3">
        <v>0</v>
      </c>
      <c r="M3">
        <v>174</v>
      </c>
      <c r="N3">
        <f>COUNTA(D3:M3)</f>
        <v>9</v>
      </c>
      <c r="O3">
        <f t="shared" ref="O3:O28" si="0">IF(N3&gt;=8,1,IF(N3&gt;=6,0.5,0))</f>
        <v>1</v>
      </c>
      <c r="P3">
        <f>SUM(D3:M3)*O3</f>
        <v>1464</v>
      </c>
      <c r="S3">
        <v>300</v>
      </c>
      <c r="T3" s="2">
        <f>SUM(P3:S3)</f>
        <v>1764</v>
      </c>
    </row>
    <row r="4" spans="1:20">
      <c r="A4" t="s">
        <v>21</v>
      </c>
      <c r="B4" t="s">
        <v>80</v>
      </c>
      <c r="C4" t="s">
        <v>81</v>
      </c>
      <c r="D4">
        <v>150</v>
      </c>
      <c r="E4">
        <v>190</v>
      </c>
      <c r="F4">
        <v>190</v>
      </c>
      <c r="G4">
        <v>200</v>
      </c>
      <c r="H4">
        <v>190</v>
      </c>
      <c r="I4">
        <v>190</v>
      </c>
      <c r="J4">
        <v>190</v>
      </c>
      <c r="K4">
        <v>190</v>
      </c>
      <c r="M4">
        <v>174</v>
      </c>
      <c r="N4">
        <f t="shared" ref="N4:N28" si="1">COUNTA(D4:M4)</f>
        <v>9</v>
      </c>
      <c r="O4">
        <f t="shared" si="0"/>
        <v>1</v>
      </c>
      <c r="P4">
        <f t="shared" ref="P4:P28" si="2">SUM(D4:M4)*O4</f>
        <v>1664</v>
      </c>
      <c r="S4">
        <v>300</v>
      </c>
      <c r="T4" s="2">
        <f t="shared" ref="T4:T29" si="3">SUM(P4:S4)</f>
        <v>1964</v>
      </c>
    </row>
    <row r="5" spans="1:20">
      <c r="A5" t="s">
        <v>17</v>
      </c>
      <c r="B5" t="s">
        <v>86</v>
      </c>
      <c r="C5" t="s">
        <v>87</v>
      </c>
      <c r="D5">
        <v>150</v>
      </c>
      <c r="E5">
        <v>190</v>
      </c>
      <c r="F5">
        <v>190</v>
      </c>
      <c r="H5">
        <v>190</v>
      </c>
      <c r="I5">
        <v>190</v>
      </c>
      <c r="J5">
        <v>190</v>
      </c>
      <c r="K5">
        <v>190</v>
      </c>
      <c r="L5">
        <v>0</v>
      </c>
      <c r="M5">
        <v>174</v>
      </c>
      <c r="N5">
        <f t="shared" si="1"/>
        <v>9</v>
      </c>
      <c r="O5">
        <f t="shared" si="0"/>
        <v>1</v>
      </c>
      <c r="P5">
        <f t="shared" si="2"/>
        <v>1464</v>
      </c>
      <c r="T5" s="2">
        <f t="shared" si="3"/>
        <v>1464</v>
      </c>
    </row>
    <row r="6" spans="1:20">
      <c r="A6" t="s">
        <v>18</v>
      </c>
      <c r="B6" t="s">
        <v>70</v>
      </c>
      <c r="C6" t="s">
        <v>71</v>
      </c>
      <c r="D6">
        <v>150</v>
      </c>
      <c r="E6">
        <v>190</v>
      </c>
      <c r="H6">
        <v>190</v>
      </c>
      <c r="I6">
        <v>190</v>
      </c>
      <c r="J6" s="1"/>
      <c r="K6" s="1"/>
      <c r="L6">
        <v>0</v>
      </c>
      <c r="M6">
        <v>174</v>
      </c>
      <c r="N6">
        <f t="shared" si="1"/>
        <v>6</v>
      </c>
      <c r="O6">
        <f t="shared" si="0"/>
        <v>0.5</v>
      </c>
      <c r="P6">
        <f t="shared" si="2"/>
        <v>447</v>
      </c>
      <c r="T6" s="2">
        <f t="shared" si="3"/>
        <v>447</v>
      </c>
    </row>
    <row r="7" spans="1:20">
      <c r="A7" t="s">
        <v>25</v>
      </c>
      <c r="B7" t="s">
        <v>60</v>
      </c>
      <c r="C7" t="s">
        <v>61</v>
      </c>
      <c r="E7">
        <v>190</v>
      </c>
      <c r="F7">
        <v>190</v>
      </c>
      <c r="H7">
        <v>190</v>
      </c>
      <c r="I7">
        <v>190</v>
      </c>
      <c r="J7">
        <v>190</v>
      </c>
      <c r="K7">
        <v>190</v>
      </c>
      <c r="L7">
        <v>0</v>
      </c>
      <c r="M7">
        <v>174</v>
      </c>
      <c r="N7">
        <f t="shared" si="1"/>
        <v>8</v>
      </c>
      <c r="O7">
        <f t="shared" si="0"/>
        <v>1</v>
      </c>
      <c r="P7">
        <f t="shared" si="2"/>
        <v>1314</v>
      </c>
      <c r="S7">
        <v>300</v>
      </c>
      <c r="T7" s="2">
        <f t="shared" si="3"/>
        <v>1614</v>
      </c>
    </row>
    <row r="8" spans="1:20">
      <c r="A8" t="s">
        <v>24</v>
      </c>
      <c r="B8" t="s">
        <v>76</v>
      </c>
      <c r="C8" t="s">
        <v>77</v>
      </c>
      <c r="E8">
        <v>190</v>
      </c>
      <c r="F8">
        <v>190</v>
      </c>
      <c r="J8" s="1"/>
      <c r="K8" s="1"/>
      <c r="L8">
        <v>0</v>
      </c>
      <c r="M8">
        <v>174</v>
      </c>
      <c r="N8">
        <f t="shared" si="1"/>
        <v>4</v>
      </c>
      <c r="O8">
        <f t="shared" si="0"/>
        <v>0</v>
      </c>
      <c r="P8">
        <f t="shared" si="2"/>
        <v>0</v>
      </c>
      <c r="T8" s="2">
        <f t="shared" si="3"/>
        <v>0</v>
      </c>
    </row>
    <row r="9" spans="1:20">
      <c r="A9" t="s">
        <v>26</v>
      </c>
      <c r="B9" t="s">
        <v>78</v>
      </c>
      <c r="C9" t="s">
        <v>79</v>
      </c>
      <c r="E9">
        <v>190</v>
      </c>
      <c r="F9">
        <v>190</v>
      </c>
      <c r="J9" s="1"/>
      <c r="K9" s="1"/>
      <c r="M9">
        <v>174</v>
      </c>
      <c r="N9">
        <f t="shared" si="1"/>
        <v>3</v>
      </c>
      <c r="O9">
        <f t="shared" si="0"/>
        <v>0</v>
      </c>
      <c r="P9">
        <f t="shared" si="2"/>
        <v>0</v>
      </c>
      <c r="T9" s="2">
        <f t="shared" si="3"/>
        <v>0</v>
      </c>
    </row>
    <row r="10" spans="1:20">
      <c r="A10" t="s">
        <v>27</v>
      </c>
      <c r="B10" t="s">
        <v>72</v>
      </c>
      <c r="C10" t="s">
        <v>73</v>
      </c>
      <c r="E10">
        <v>190</v>
      </c>
      <c r="G10">
        <v>200</v>
      </c>
      <c r="J10">
        <v>190</v>
      </c>
      <c r="K10">
        <v>190</v>
      </c>
      <c r="L10">
        <v>0</v>
      </c>
      <c r="M10">
        <v>174</v>
      </c>
      <c r="N10">
        <f t="shared" si="1"/>
        <v>6</v>
      </c>
      <c r="O10">
        <f t="shared" si="0"/>
        <v>0.5</v>
      </c>
      <c r="P10">
        <f t="shared" si="2"/>
        <v>472</v>
      </c>
      <c r="T10" s="2">
        <f t="shared" si="3"/>
        <v>472</v>
      </c>
    </row>
    <row r="11" spans="1:20">
      <c r="A11" t="s">
        <v>28</v>
      </c>
      <c r="B11" t="s">
        <v>58</v>
      </c>
      <c r="C11" t="s">
        <v>59</v>
      </c>
      <c r="E11">
        <v>190</v>
      </c>
      <c r="F11">
        <v>190</v>
      </c>
      <c r="H11">
        <v>190</v>
      </c>
      <c r="I11">
        <v>190</v>
      </c>
      <c r="J11">
        <v>190</v>
      </c>
      <c r="K11">
        <v>190</v>
      </c>
      <c r="L11">
        <v>0</v>
      </c>
      <c r="M11">
        <v>174</v>
      </c>
      <c r="N11">
        <f t="shared" si="1"/>
        <v>8</v>
      </c>
      <c r="O11">
        <f t="shared" si="0"/>
        <v>1</v>
      </c>
      <c r="P11">
        <f t="shared" si="2"/>
        <v>1314</v>
      </c>
      <c r="T11" s="2">
        <f t="shared" si="3"/>
        <v>1314</v>
      </c>
    </row>
    <row r="12" spans="1:20">
      <c r="A12" t="s">
        <v>31</v>
      </c>
      <c r="B12" t="s">
        <v>49</v>
      </c>
      <c r="F12">
        <v>190</v>
      </c>
      <c r="J12" s="1"/>
      <c r="K12" s="1"/>
      <c r="N12">
        <f t="shared" si="1"/>
        <v>1</v>
      </c>
      <c r="O12">
        <f t="shared" si="0"/>
        <v>0</v>
      </c>
      <c r="P12">
        <f t="shared" si="2"/>
        <v>0</v>
      </c>
      <c r="T12" s="2">
        <f t="shared" si="3"/>
        <v>0</v>
      </c>
    </row>
    <row r="13" spans="1:20">
      <c r="A13" t="s">
        <v>32</v>
      </c>
      <c r="B13" t="s">
        <v>84</v>
      </c>
      <c r="C13" t="s">
        <v>85</v>
      </c>
      <c r="D13" s="5" t="s">
        <v>103</v>
      </c>
      <c r="F13">
        <v>190</v>
      </c>
      <c r="J13">
        <v>0</v>
      </c>
      <c r="K13">
        <v>0</v>
      </c>
      <c r="L13">
        <v>0</v>
      </c>
      <c r="M13">
        <v>174</v>
      </c>
      <c r="N13">
        <f t="shared" si="1"/>
        <v>6</v>
      </c>
      <c r="O13">
        <f t="shared" si="0"/>
        <v>0.5</v>
      </c>
      <c r="P13">
        <f t="shared" si="2"/>
        <v>182</v>
      </c>
      <c r="S13" s="5">
        <v>300</v>
      </c>
      <c r="T13" s="2">
        <f t="shared" si="3"/>
        <v>482</v>
      </c>
    </row>
    <row r="14" spans="1:20">
      <c r="A14" t="s">
        <v>33</v>
      </c>
      <c r="B14" t="s">
        <v>96</v>
      </c>
      <c r="C14" t="s">
        <v>97</v>
      </c>
      <c r="H14">
        <v>190</v>
      </c>
      <c r="I14">
        <v>190</v>
      </c>
      <c r="J14">
        <v>190</v>
      </c>
      <c r="K14">
        <v>190</v>
      </c>
      <c r="N14">
        <f t="shared" si="1"/>
        <v>4</v>
      </c>
      <c r="O14">
        <f t="shared" si="0"/>
        <v>0</v>
      </c>
      <c r="P14">
        <f t="shared" si="2"/>
        <v>0</v>
      </c>
      <c r="T14" s="2">
        <f t="shared" si="3"/>
        <v>0</v>
      </c>
    </row>
    <row r="15" spans="1:20">
      <c r="A15" t="s">
        <v>34</v>
      </c>
      <c r="B15" t="s">
        <v>54</v>
      </c>
      <c r="C15" t="s">
        <v>55</v>
      </c>
      <c r="H15">
        <v>190</v>
      </c>
      <c r="I15">
        <v>190</v>
      </c>
      <c r="J15" s="1"/>
      <c r="K15" s="1"/>
      <c r="N15">
        <f t="shared" si="1"/>
        <v>2</v>
      </c>
      <c r="O15">
        <f t="shared" si="0"/>
        <v>0</v>
      </c>
      <c r="P15">
        <f t="shared" si="2"/>
        <v>0</v>
      </c>
      <c r="T15" s="2">
        <f t="shared" si="3"/>
        <v>0</v>
      </c>
    </row>
    <row r="16" spans="1:20">
      <c r="A16" t="s">
        <v>35</v>
      </c>
      <c r="B16" t="s">
        <v>74</v>
      </c>
      <c r="C16" t="s">
        <v>75</v>
      </c>
      <c r="D16" s="5" t="s">
        <v>103</v>
      </c>
      <c r="F16">
        <v>0</v>
      </c>
      <c r="H16">
        <v>190</v>
      </c>
      <c r="I16">
        <v>190</v>
      </c>
      <c r="J16">
        <v>190</v>
      </c>
      <c r="K16">
        <v>190</v>
      </c>
      <c r="L16">
        <v>0</v>
      </c>
      <c r="M16">
        <v>174</v>
      </c>
      <c r="N16">
        <f t="shared" si="1"/>
        <v>8</v>
      </c>
      <c r="O16">
        <f t="shared" si="0"/>
        <v>1</v>
      </c>
      <c r="P16">
        <f t="shared" si="2"/>
        <v>934</v>
      </c>
      <c r="T16" s="2">
        <f t="shared" si="3"/>
        <v>934</v>
      </c>
    </row>
    <row r="17" spans="1:20">
      <c r="A17" t="s">
        <v>99</v>
      </c>
      <c r="B17" t="s">
        <v>98</v>
      </c>
      <c r="C17" t="s">
        <v>100</v>
      </c>
      <c r="J17">
        <v>190</v>
      </c>
      <c r="K17">
        <v>190</v>
      </c>
      <c r="N17">
        <f t="shared" si="1"/>
        <v>2</v>
      </c>
      <c r="O17">
        <f t="shared" si="0"/>
        <v>0</v>
      </c>
      <c r="P17">
        <f t="shared" si="2"/>
        <v>0</v>
      </c>
      <c r="T17" s="2">
        <f t="shared" si="3"/>
        <v>0</v>
      </c>
    </row>
    <row r="18" spans="1:20">
      <c r="A18" t="s">
        <v>15</v>
      </c>
      <c r="B18" t="s">
        <v>56</v>
      </c>
      <c r="C18" t="s">
        <v>57</v>
      </c>
      <c r="D18">
        <v>150</v>
      </c>
      <c r="E18">
        <v>190</v>
      </c>
      <c r="H18">
        <v>190</v>
      </c>
      <c r="I18">
        <v>190</v>
      </c>
      <c r="J18">
        <v>190</v>
      </c>
      <c r="K18">
        <v>190</v>
      </c>
      <c r="L18">
        <v>0</v>
      </c>
      <c r="M18">
        <v>174</v>
      </c>
      <c r="N18">
        <f t="shared" si="1"/>
        <v>8</v>
      </c>
      <c r="O18">
        <f t="shared" si="0"/>
        <v>1</v>
      </c>
      <c r="P18">
        <f t="shared" si="2"/>
        <v>1274</v>
      </c>
      <c r="R18">
        <v>300</v>
      </c>
      <c r="T18" s="2">
        <f t="shared" si="3"/>
        <v>1574</v>
      </c>
    </row>
    <row r="19" spans="1:20">
      <c r="A19" t="s">
        <v>12</v>
      </c>
      <c r="B19" t="s">
        <v>82</v>
      </c>
      <c r="C19" t="s">
        <v>83</v>
      </c>
      <c r="D19">
        <v>150</v>
      </c>
      <c r="E19">
        <v>190</v>
      </c>
      <c r="F19">
        <v>190</v>
      </c>
      <c r="G19">
        <v>200</v>
      </c>
      <c r="H19">
        <v>190</v>
      </c>
      <c r="I19">
        <v>190</v>
      </c>
      <c r="J19" s="1"/>
      <c r="K19" s="1"/>
      <c r="N19">
        <f t="shared" si="1"/>
        <v>6</v>
      </c>
      <c r="O19">
        <f t="shared" si="0"/>
        <v>0.5</v>
      </c>
      <c r="P19">
        <f t="shared" si="2"/>
        <v>555</v>
      </c>
      <c r="R19">
        <v>300</v>
      </c>
      <c r="T19" s="2">
        <f t="shared" si="3"/>
        <v>855</v>
      </c>
    </row>
    <row r="20" spans="1:20">
      <c r="A20" t="s">
        <v>13</v>
      </c>
      <c r="B20" t="s">
        <v>50</v>
      </c>
      <c r="C20" t="s">
        <v>51</v>
      </c>
      <c r="D20">
        <v>150</v>
      </c>
      <c r="E20">
        <v>190</v>
      </c>
      <c r="F20">
        <v>190</v>
      </c>
      <c r="J20">
        <v>190</v>
      </c>
      <c r="K20">
        <v>190</v>
      </c>
      <c r="L20">
        <v>0</v>
      </c>
      <c r="M20">
        <v>174</v>
      </c>
      <c r="N20">
        <f t="shared" si="1"/>
        <v>7</v>
      </c>
      <c r="O20">
        <f t="shared" si="0"/>
        <v>0.5</v>
      </c>
      <c r="P20">
        <f t="shared" si="2"/>
        <v>542</v>
      </c>
      <c r="R20">
        <v>200</v>
      </c>
      <c r="T20" s="2">
        <f t="shared" si="3"/>
        <v>742</v>
      </c>
    </row>
    <row r="21" spans="1:20">
      <c r="A21" t="s">
        <v>14</v>
      </c>
      <c r="B21" t="s">
        <v>64</v>
      </c>
      <c r="C21" t="s">
        <v>65</v>
      </c>
      <c r="D21">
        <v>150</v>
      </c>
      <c r="F21">
        <v>190</v>
      </c>
      <c r="G21">
        <v>200</v>
      </c>
      <c r="H21">
        <v>190</v>
      </c>
      <c r="I21">
        <v>190</v>
      </c>
      <c r="J21">
        <v>190</v>
      </c>
      <c r="K21">
        <v>190</v>
      </c>
      <c r="L21">
        <v>0</v>
      </c>
      <c r="M21">
        <v>174</v>
      </c>
      <c r="N21">
        <f t="shared" si="1"/>
        <v>9</v>
      </c>
      <c r="O21">
        <f t="shared" si="0"/>
        <v>1</v>
      </c>
      <c r="P21">
        <f t="shared" si="2"/>
        <v>1474</v>
      </c>
      <c r="T21" s="2">
        <f t="shared" si="3"/>
        <v>1474</v>
      </c>
    </row>
    <row r="22" spans="1:20">
      <c r="A22" t="s">
        <v>23</v>
      </c>
      <c r="B22" t="s">
        <v>62</v>
      </c>
      <c r="C22" t="s">
        <v>63</v>
      </c>
      <c r="E22">
        <v>190</v>
      </c>
      <c r="F22">
        <v>190</v>
      </c>
      <c r="H22">
        <v>190</v>
      </c>
      <c r="I22">
        <v>190</v>
      </c>
      <c r="J22">
        <v>190</v>
      </c>
      <c r="K22">
        <v>190</v>
      </c>
      <c r="L22">
        <v>0</v>
      </c>
      <c r="M22">
        <v>174</v>
      </c>
      <c r="N22">
        <f t="shared" si="1"/>
        <v>8</v>
      </c>
      <c r="O22">
        <f t="shared" si="0"/>
        <v>1</v>
      </c>
      <c r="P22">
        <f t="shared" si="2"/>
        <v>1314</v>
      </c>
      <c r="R22">
        <v>300</v>
      </c>
      <c r="T22" s="2">
        <f t="shared" si="3"/>
        <v>1614</v>
      </c>
    </row>
    <row r="23" spans="1:20">
      <c r="A23" t="s">
        <v>20</v>
      </c>
      <c r="B23" t="s">
        <v>52</v>
      </c>
      <c r="C23" t="s">
        <v>53</v>
      </c>
      <c r="D23">
        <v>150</v>
      </c>
      <c r="E23">
        <v>190</v>
      </c>
      <c r="J23">
        <v>190</v>
      </c>
      <c r="K23">
        <v>190</v>
      </c>
      <c r="L23">
        <v>0</v>
      </c>
      <c r="M23">
        <v>174</v>
      </c>
      <c r="N23">
        <f t="shared" si="1"/>
        <v>6</v>
      </c>
      <c r="O23">
        <f t="shared" si="0"/>
        <v>0.5</v>
      </c>
      <c r="P23">
        <f t="shared" si="2"/>
        <v>447</v>
      </c>
      <c r="R23">
        <v>200</v>
      </c>
      <c r="T23" s="2">
        <f t="shared" si="3"/>
        <v>647</v>
      </c>
    </row>
    <row r="24" spans="1:20">
      <c r="A24" t="s">
        <v>43</v>
      </c>
      <c r="B24" t="s">
        <v>68</v>
      </c>
      <c r="C24" t="s">
        <v>69</v>
      </c>
      <c r="D24">
        <v>150</v>
      </c>
      <c r="E24">
        <v>190</v>
      </c>
      <c r="J24" s="1"/>
      <c r="K24" s="1"/>
      <c r="M24">
        <v>174</v>
      </c>
      <c r="N24">
        <f t="shared" si="1"/>
        <v>3</v>
      </c>
      <c r="O24">
        <f t="shared" si="0"/>
        <v>0</v>
      </c>
      <c r="P24">
        <f t="shared" si="2"/>
        <v>0</v>
      </c>
      <c r="R24">
        <v>200</v>
      </c>
      <c r="T24" s="2">
        <f t="shared" si="3"/>
        <v>200</v>
      </c>
    </row>
    <row r="25" spans="1:20">
      <c r="A25" t="s">
        <v>19</v>
      </c>
      <c r="B25" t="s">
        <v>88</v>
      </c>
      <c r="C25" t="s">
        <v>89</v>
      </c>
      <c r="D25">
        <v>150</v>
      </c>
      <c r="J25" s="1"/>
      <c r="K25" s="1"/>
      <c r="N25">
        <f t="shared" si="1"/>
        <v>1</v>
      </c>
      <c r="O25">
        <f t="shared" si="0"/>
        <v>0</v>
      </c>
      <c r="P25">
        <f t="shared" si="2"/>
        <v>0</v>
      </c>
      <c r="T25" s="2">
        <f t="shared" si="3"/>
        <v>0</v>
      </c>
    </row>
    <row r="26" spans="1:20">
      <c r="A26" t="s">
        <v>16</v>
      </c>
      <c r="B26" t="s">
        <v>94</v>
      </c>
      <c r="C26" t="s">
        <v>95</v>
      </c>
      <c r="D26">
        <v>150</v>
      </c>
      <c r="H26">
        <v>190</v>
      </c>
      <c r="I26">
        <v>190</v>
      </c>
      <c r="J26" s="1"/>
      <c r="K26" s="1"/>
      <c r="N26">
        <f t="shared" si="1"/>
        <v>3</v>
      </c>
      <c r="O26">
        <f t="shared" si="0"/>
        <v>0</v>
      </c>
      <c r="P26">
        <f t="shared" si="2"/>
        <v>0</v>
      </c>
      <c r="T26" s="2">
        <f t="shared" si="3"/>
        <v>0</v>
      </c>
    </row>
    <row r="27" spans="1:20">
      <c r="A27" t="s">
        <v>29</v>
      </c>
      <c r="B27" t="s">
        <v>66</v>
      </c>
      <c r="C27" t="s">
        <v>67</v>
      </c>
      <c r="D27" s="5" t="s">
        <v>103</v>
      </c>
      <c r="F27">
        <v>190</v>
      </c>
      <c r="H27">
        <v>190</v>
      </c>
      <c r="I27">
        <v>190</v>
      </c>
      <c r="K27" s="1"/>
      <c r="L27">
        <v>0</v>
      </c>
      <c r="M27">
        <v>174</v>
      </c>
      <c r="N27">
        <f t="shared" si="1"/>
        <v>6</v>
      </c>
      <c r="O27">
        <f t="shared" si="0"/>
        <v>0.5</v>
      </c>
      <c r="P27">
        <f t="shared" si="2"/>
        <v>372</v>
      </c>
      <c r="T27" s="2">
        <f t="shared" si="3"/>
        <v>372</v>
      </c>
    </row>
    <row r="28" spans="1:20">
      <c r="A28" t="s">
        <v>30</v>
      </c>
      <c r="B28" t="s">
        <v>90</v>
      </c>
      <c r="C28" t="s">
        <v>91</v>
      </c>
      <c r="F28">
        <v>190</v>
      </c>
      <c r="J28">
        <v>190</v>
      </c>
      <c r="K28">
        <v>190</v>
      </c>
      <c r="N28">
        <f t="shared" si="1"/>
        <v>3</v>
      </c>
      <c r="O28">
        <f t="shared" si="0"/>
        <v>0</v>
      </c>
      <c r="P28">
        <f t="shared" si="2"/>
        <v>0</v>
      </c>
      <c r="T28" s="2">
        <f t="shared" si="3"/>
        <v>0</v>
      </c>
    </row>
    <row r="29" spans="1:20" ht="18">
      <c r="A29" t="s">
        <v>42</v>
      </c>
      <c r="D29">
        <f>SUM(D3:D28)</f>
        <v>1800</v>
      </c>
      <c r="E29">
        <f t="shared" ref="E29:M29" si="4">SUM(E3:E28)</f>
        <v>2850</v>
      </c>
      <c r="F29">
        <f t="shared" si="4"/>
        <v>2850</v>
      </c>
      <c r="G29">
        <f t="shared" si="4"/>
        <v>800</v>
      </c>
      <c r="H29">
        <f t="shared" si="4"/>
        <v>2850</v>
      </c>
      <c r="I29">
        <f t="shared" si="4"/>
        <v>2850</v>
      </c>
      <c r="J29">
        <f t="shared" si="4"/>
        <v>2850</v>
      </c>
      <c r="K29">
        <f t="shared" si="4"/>
        <v>2850</v>
      </c>
      <c r="L29">
        <f t="shared" si="4"/>
        <v>0</v>
      </c>
      <c r="M29">
        <f t="shared" si="4"/>
        <v>3132</v>
      </c>
      <c r="N29">
        <f>SUM(D29:M29)</f>
        <v>22832</v>
      </c>
      <c r="P29">
        <f>SUM(P3:P28)</f>
        <v>15233</v>
      </c>
      <c r="R29">
        <f>SUM(R3:R28)</f>
        <v>1500</v>
      </c>
      <c r="S29">
        <f>SUM(S3:S28)</f>
        <v>1200</v>
      </c>
      <c r="T29" s="3">
        <f t="shared" si="3"/>
        <v>17933</v>
      </c>
    </row>
  </sheetData>
  <autoFilter ref="A2:P2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ColWidth="8.83203125" defaultRowHeight="14" x14ac:dyDescent="0"/>
  <cols>
    <col min="1" max="1" width="12.5" bestFit="1" customWidth="1"/>
    <col min="2" max="2" width="32.5" bestFit="1" customWidth="1"/>
    <col min="3" max="3" width="9.1640625" customWidth="1"/>
  </cols>
  <sheetData>
    <row r="1" spans="1:4">
      <c r="A1" t="s">
        <v>106</v>
      </c>
      <c r="B1" t="s">
        <v>107</v>
      </c>
      <c r="C1" t="s">
        <v>108</v>
      </c>
      <c r="D1" t="s">
        <v>109</v>
      </c>
    </row>
    <row r="2" spans="1:4">
      <c r="A2" t="s">
        <v>110</v>
      </c>
      <c r="B2" t="s">
        <v>111</v>
      </c>
      <c r="C2">
        <v>590</v>
      </c>
    </row>
    <row r="3" spans="1:4">
      <c r="A3" t="s">
        <v>112</v>
      </c>
      <c r="B3" t="s">
        <v>113</v>
      </c>
      <c r="C3">
        <v>1035</v>
      </c>
    </row>
    <row r="4" spans="1:4">
      <c r="A4" t="s">
        <v>114</v>
      </c>
      <c r="B4" t="s">
        <v>115</v>
      </c>
      <c r="C4">
        <v>380</v>
      </c>
    </row>
    <row r="5" spans="1:4">
      <c r="A5" t="s">
        <v>116</v>
      </c>
      <c r="B5" t="s">
        <v>117</v>
      </c>
      <c r="C5">
        <v>5100</v>
      </c>
    </row>
    <row r="6" spans="1:4">
      <c r="A6" t="s">
        <v>116</v>
      </c>
      <c r="B6" t="s">
        <v>118</v>
      </c>
      <c r="C6">
        <v>4550</v>
      </c>
      <c r="D6" t="s">
        <v>119</v>
      </c>
    </row>
    <row r="7" spans="1:4">
      <c r="A7" t="s">
        <v>116</v>
      </c>
      <c r="B7" t="s">
        <v>120</v>
      </c>
      <c r="C7">
        <v>15185</v>
      </c>
      <c r="D7" t="s">
        <v>138</v>
      </c>
    </row>
    <row r="8" spans="1:4">
      <c r="A8" t="s">
        <v>116</v>
      </c>
      <c r="B8" t="s">
        <v>121</v>
      </c>
      <c r="C8">
        <v>-8000</v>
      </c>
      <c r="D8" t="s">
        <v>122</v>
      </c>
    </row>
    <row r="9" spans="1:4">
      <c r="A9" t="s">
        <v>123</v>
      </c>
      <c r="B9" t="s">
        <v>124</v>
      </c>
      <c r="C9">
        <v>270</v>
      </c>
    </row>
    <row r="10" spans="1:4">
      <c r="A10" t="s">
        <v>125</v>
      </c>
      <c r="B10" t="s">
        <v>126</v>
      </c>
      <c r="C10">
        <v>2040</v>
      </c>
    </row>
    <row r="11" spans="1:4">
      <c r="A11" t="s">
        <v>127</v>
      </c>
      <c r="B11" t="s">
        <v>128</v>
      </c>
      <c r="C11">
        <v>3693</v>
      </c>
    </row>
    <row r="12" spans="1:4">
      <c r="A12" t="s">
        <v>127</v>
      </c>
      <c r="B12" t="s">
        <v>132</v>
      </c>
      <c r="C12">
        <v>2054</v>
      </c>
    </row>
    <row r="13" spans="1:4">
      <c r="A13" t="s">
        <v>129</v>
      </c>
      <c r="B13" t="s">
        <v>130</v>
      </c>
      <c r="C13">
        <v>17933</v>
      </c>
    </row>
    <row r="15" spans="1:4">
      <c r="B15" t="s">
        <v>131</v>
      </c>
      <c r="C15">
        <f>SUM(C2:C14)</f>
        <v>44830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34" sqref="E34"/>
    </sheetView>
  </sheetViews>
  <sheetFormatPr baseColWidth="10" defaultColWidth="8.83203125" defaultRowHeight="14" x14ac:dyDescent="0"/>
  <cols>
    <col min="1" max="1" width="15.5" bestFit="1" customWidth="1"/>
  </cols>
  <sheetData>
    <row r="1" spans="1:3">
      <c r="A1" t="s">
        <v>133</v>
      </c>
    </row>
    <row r="2" spans="1:3">
      <c r="A2" t="s">
        <v>134</v>
      </c>
      <c r="C2">
        <v>3317</v>
      </c>
    </row>
    <row r="4" spans="1:3">
      <c r="A4" t="s">
        <v>133</v>
      </c>
    </row>
    <row r="5" spans="1:3">
      <c r="A5" t="s">
        <v>135</v>
      </c>
      <c r="C5">
        <v>12216</v>
      </c>
    </row>
    <row r="7" spans="1:3">
      <c r="A7" s="4" t="s">
        <v>133</v>
      </c>
      <c r="C7">
        <v>20377</v>
      </c>
    </row>
    <row r="9" spans="1:3">
      <c r="A9" t="s">
        <v>136</v>
      </c>
      <c r="C9">
        <v>2400</v>
      </c>
    </row>
    <row r="11" spans="1:3">
      <c r="A11" t="s">
        <v>137</v>
      </c>
      <c r="C11">
        <v>6520</v>
      </c>
    </row>
    <row r="13" spans="1:3">
      <c r="A13" t="s">
        <v>131</v>
      </c>
      <c r="C13">
        <f>SUM(C1:C12)</f>
        <v>44830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Ucasti</vt:lpstr>
      <vt:lpstr>vydaje</vt:lpstr>
      <vt:lpstr>Vaskova_tabulka</vt:lpstr>
    </vt:vector>
  </TitlesOfParts>
  <Company>Vodafone Czech Republic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Hepner, David, Vodafone CZ</dc:creator>
  <cp:lastModifiedBy>Václav Komanec</cp:lastModifiedBy>
  <dcterms:created xsi:type="dcterms:W3CDTF">2015-07-20T12:16:31Z</dcterms:created>
  <dcterms:modified xsi:type="dcterms:W3CDTF">2015-11-23T14:28:34Z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Marking.ClassificationMark.P00">
    <vt:lpwstr>&lt;ClassificationMark xmlns:xsi="http://www.w3.org/2001/XMLSchema-instance" xmlns:xsd="http://www.w3.org/2001/XMLSchema" margin="NaN" class="PU" owner="Hepner, David, Vodafone CZ" position="BottomLeft" marginX="0" marginY="0" classifiedOn="2015-07-20T1</vt:lpwstr>
  </property>
  <property fmtid="{D5CDD505-2E9C-101B-9397-08002B2CF9AE}" pid="3" name="Cleverlance.DocumentMarking.ClassificationMark.P01">
    <vt:lpwstr>4:44:29.7370498+02:00" showPrintedBy="true" showPrintDate="true" language="en" ApplicationVersion="Microsoft Excel, 14.0" addinVersion="4.3.1.11023" template="Default"&gt;&lt;recipients /&gt;&lt;documentOwners /&gt;&lt;/ClassificationMark&gt;</vt:lpwstr>
  </property>
  <property fmtid="{D5CDD505-2E9C-101B-9397-08002B2CF9AE}" pid="4" name="Cleverlance.DocumentMarking.ClassificationMark">
    <vt:lpwstr>￼PARTS:2</vt:lpwstr>
  </property>
</Properties>
</file>